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подразделы" sheetId="1" r:id="rId1"/>
  </sheets>
  <definedNames>
    <definedName name="_xlnm.Print_Titles" localSheetId="0">подразделы!$9:$9</definedName>
  </definedNames>
  <calcPr calcId="145621"/>
</workbook>
</file>

<file path=xl/calcChain.xml><?xml version="1.0" encoding="utf-8"?>
<calcChain xmlns="http://schemas.openxmlformats.org/spreadsheetml/2006/main">
  <c r="D24" i="1" l="1"/>
  <c r="C24" i="1"/>
  <c r="E30" i="1"/>
  <c r="E29" i="1"/>
  <c r="C10" i="1" l="1"/>
  <c r="E17" i="1"/>
  <c r="D21" i="1" l="1"/>
  <c r="C21" i="1"/>
  <c r="C44" i="1"/>
  <c r="E45" i="1" l="1"/>
  <c r="E48" i="1"/>
  <c r="E51" i="1"/>
  <c r="E39" i="1"/>
  <c r="E42" i="1"/>
  <c r="E35" i="1"/>
  <c r="E38" i="1"/>
  <c r="E25" i="1"/>
  <c r="E19" i="1"/>
  <c r="E22" i="1"/>
  <c r="E15" i="1"/>
  <c r="E16" i="1"/>
  <c r="E13" i="1"/>
  <c r="E11" i="1"/>
  <c r="E12" i="1"/>
  <c r="D44" i="1"/>
  <c r="E44" i="1" s="1"/>
  <c r="C41" i="1"/>
  <c r="C37" i="1"/>
  <c r="D33" i="1"/>
  <c r="C33" i="1"/>
  <c r="C18" i="1"/>
  <c r="C50" i="1"/>
  <c r="C47" i="1"/>
  <c r="D41" i="1"/>
  <c r="D50" i="1"/>
  <c r="D18" i="1"/>
  <c r="D47" i="1"/>
  <c r="D37" i="1"/>
  <c r="C55" i="1" l="1"/>
  <c r="E37" i="1"/>
  <c r="E41" i="1"/>
  <c r="E50" i="1"/>
  <c r="E47" i="1"/>
  <c r="E21" i="1"/>
  <c r="E24" i="1"/>
  <c r="E33" i="1"/>
  <c r="E18" i="1"/>
  <c r="D10" i="1"/>
  <c r="D55" i="1" s="1"/>
  <c r="E10" i="1" l="1"/>
  <c r="E55" i="1" l="1"/>
</calcChain>
</file>

<file path=xl/sharedStrings.xml><?xml version="1.0" encoding="utf-8"?>
<sst xmlns="http://schemas.openxmlformats.org/spreadsheetml/2006/main" count="79" uniqueCount="70">
  <si>
    <t>Код</t>
  </si>
  <si>
    <t>Наименование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</si>
  <si>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</si>
  <si>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</si>
  <si>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</si>
  <si>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</si>
  <si>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</si>
  <si>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</si>
  <si>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Резервные фонды</t>
  </si>
  <si>
    <t>0300</t>
  </si>
  <si>
    <t>ЖИЛИЩНО-КОММУНАЛЬНОЕ ХОЗЯЙСТВО</t>
  </si>
  <si>
    <t>0502</t>
  </si>
  <si>
    <t>Коммунальное хозяйство</t>
  </si>
  <si>
    <t>0700</t>
  </si>
  <si>
    <t>ОБРАЗОВАНИЕ</t>
  </si>
  <si>
    <t>0707</t>
  </si>
  <si>
    <t>Молодежная политика и оздоровление детей</t>
  </si>
  <si>
    <t>0800</t>
  </si>
  <si>
    <t>КУЛЬТУРА, КИНЕМАТОГРАФИЯ И СРЕДСТВА МАССОВОЙ ИНФОРМАЦИИ</t>
  </si>
  <si>
    <t>0801</t>
  </si>
  <si>
    <t>Культура</t>
  </si>
  <si>
    <t>ИТОГО</t>
  </si>
  <si>
    <t>Распределение бюджетных ассигнований  по разделам и подразделам</t>
  </si>
  <si>
    <t>0107</t>
  </si>
  <si>
    <t>Обеспечение проведения выборов и референдумов</t>
  </si>
  <si>
    <t>НАЦИОНАЛЬНАЯ БЕЗОПАСНОСТЬ И ПРАВООХРАНИТЕЛЬНАЯ ДЕЯТЕЛЬНОСТЬ</t>
  </si>
  <si>
    <t>УСЛОВНО УТВЕРЖДЕННЫЕ РАСХОДЫ</t>
  </si>
  <si>
    <t>0200</t>
  </si>
  <si>
    <t>0203</t>
  </si>
  <si>
    <t>НАЦИОНАЛЬНАЯ ОБОРОНА</t>
  </si>
  <si>
    <t>Мобилизационная и вневойсковая подготовка</t>
  </si>
  <si>
    <t>0310</t>
  </si>
  <si>
    <t>Обеспечение пожарной безопасности</t>
  </si>
  <si>
    <t>0503</t>
  </si>
  <si>
    <t>Благоустройство</t>
  </si>
  <si>
    <t>к Решению сельской Думы</t>
  </si>
  <si>
    <t>Приложение 7</t>
  </si>
  <si>
    <t>ФИЗИЧЕСКАЯ КУЛЬТУРА И СПОРТ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</si>
  <si>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</si>
  <si>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</si>
  <si>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</si>
  <si>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 xml:space="preserve">классификации расходов  бюджета Кановского сельского поселения </t>
  </si>
  <si>
    <t>0111</t>
  </si>
  <si>
    <t>0501</t>
  </si>
  <si>
    <t>Глава Кановского сельского поселения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</si>
  <si>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</si>
  <si>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(руб.)</t>
  </si>
  <si>
    <t>СОЦИАЛЬНАЯ ПОЛИТИКА</t>
  </si>
  <si>
    <t xml:space="preserve">Социальное обеспечение населения </t>
  </si>
  <si>
    <t>0106</t>
  </si>
  <si>
    <t>0409</t>
  </si>
  <si>
    <t>исполнение</t>
  </si>
  <si>
    <t>% исполнения</t>
  </si>
  <si>
    <t>передан. полномочия по земельному контролю</t>
  </si>
  <si>
    <t>передан. полномочия КСП</t>
  </si>
  <si>
    <t>Дорожное хозяйство (дорожные фонды)</t>
  </si>
  <si>
    <t>ЖИЛИЩНОЕ ХОЗЯЙСТВО</t>
  </si>
  <si>
    <t>0400</t>
  </si>
  <si>
    <t>Национальная экономика</t>
  </si>
  <si>
    <t>0309</t>
  </si>
  <si>
    <t>Выплаты за счет резервного фонда</t>
  </si>
  <si>
    <t>средства поселения на ремонт и содержание дорог</t>
  </si>
  <si>
    <t>средства поселения на ремонт ул.Школьная (софинансирование)</t>
  </si>
  <si>
    <t>Выборы главы поселения</t>
  </si>
  <si>
    <t>план 2018 год</t>
  </si>
  <si>
    <t>межбюджетный трансферт (районный)</t>
  </si>
  <si>
    <t>софинансирование</t>
  </si>
  <si>
    <t>М.Ж.Ктанов</t>
  </si>
  <si>
    <t>приложение 2 решение Думы №1/2 от 07.02.19г.</t>
  </si>
  <si>
    <t>за  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</si>
</sst>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0" fillId="0" borderId="0" xfId="0" applyNumberFormat="1"/>
    <xf numFmtId="0" fontId="7" fillId="0" borderId="0" xfId="0" applyFont="1"/>
    <xf numFmtId="164" fontId="3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0" fillId="0" borderId="0" xfId="0" applyNumberFormat="1"/>
    <xf numFmtId="164" fontId="2" fillId="0" borderId="1" xfId="0" applyNumberFormat="1" applyFont="1" applyBorder="1" applyAlignment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3" zoomScaleNormal="100" workbookViewId="0">
      <selection activeCell="B7" sqref="B7"/>
    </sheetView>
  </sheetViews>
  <sheetFormatPr defaultRowHeight="15" x14ac:dyDescent="0.25"/>
  <cols>
    <col min="1" max="1" width="6.140625" customWidth="1"/>
    <col min="2" max="2" width="56.42578125" customWidth="1"/>
    <col min="3" max="3" width="12.7109375" customWidth="1"/>
    <col min="4" max="4" width="14.7109375" customWidth="1"/>
    <col min="5" max="5" width="11.140625" customWidth="1"/>
    <col min="7" max="7" width="10.28515625" bestFit="1" customWidth="1"/>
    <col min="8" max="8" width="9.5703125" bestFit="1" customWidth="1"/>
  </cols>
  <sheetData>
    <row r="1" spans="1:8" ht="13.5" hidden="1" customHeight="1" x14ac:dyDescent="0.25">
      <c r="C1" s="25" t="s">
        <v>36</v>
      </c>
      <c r="D1" s="25"/>
      <c r="E1" s="25"/>
    </row>
    <row r="2" spans="1:8" ht="15.75" hidden="1" x14ac:dyDescent="0.25">
      <c r="C2" s="26" t="s">
        <v>35</v>
      </c>
      <c r="D2" s="26"/>
      <c r="E2" s="26"/>
    </row>
    <row r="3" spans="1:8" ht="30.75" customHeight="1" x14ac:dyDescent="0.25">
      <c r="C3" s="26" t="s">
        <v>68</v>
      </c>
      <c r="D3" s="26"/>
      <c r="E3" s="26"/>
    </row>
    <row r="4" spans="1:8" ht="15" customHeight="1" x14ac:dyDescent="0.25">
      <c r="A4" s="27" t="s">
        <v>22</v>
      </c>
      <c r="B4" s="27"/>
      <c r="C4" s="27"/>
      <c r="D4" s="27"/>
      <c r="E4" s="27"/>
    </row>
    <row r="5" spans="1:8" ht="14.25" customHeight="1" x14ac:dyDescent="0.25">
      <c r="A5" s="27" t="s">
        <v>41</v>
      </c>
      <c r="B5" s="27"/>
      <c r="C5" s="27"/>
      <c r="D5" s="27"/>
      <c r="E5" s="27"/>
    </row>
    <row r="6" spans="1:8" ht="14.25" customHeight="1" x14ac:dyDescent="0.25">
      <c r="A6" s="27" t="s">
        <v>69</v>
      </c>
      <c r="B6" s="27"/>
      <c r="C6" s="27"/>
      <c r="D6" s="27"/>
      <c r="E6" s="27"/>
    </row>
    <row r="7" spans="1:8" ht="18.75" customHeight="1" x14ac:dyDescent="0.25">
      <c r="A7" s="6"/>
      <c r="B7" s="6"/>
      <c r="C7" s="7" t="s">
        <v>46</v>
      </c>
      <c r="D7" s="7" t="s">
        <v>46</v>
      </c>
      <c r="E7" s="7"/>
    </row>
    <row r="8" spans="1:8" ht="39.75" customHeight="1" x14ac:dyDescent="0.25">
      <c r="A8" s="5" t="s">
        <v>0</v>
      </c>
      <c r="B8" s="5" t="s">
        <v>1</v>
      </c>
      <c r="C8" s="20" t="s">
        <v>64</v>
      </c>
      <c r="D8" s="20" t="s">
        <v>51</v>
      </c>
      <c r="E8" s="20" t="s">
        <v>52</v>
      </c>
    </row>
    <row r="9" spans="1:8" ht="10.5" customHeight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</row>
    <row r="10" spans="1:8" ht="16.5" customHeight="1" x14ac:dyDescent="0.25">
      <c r="A10" s="1" t="s">
        <v>2</v>
      </c>
      <c r="B10" s="10" t="s">
        <v>3</v>
      </c>
      <c r="C10" s="16">
        <f>C11+C12+C15+C16</f>
        <v>2066667</v>
      </c>
      <c r="D10" s="22">
        <f>SUM(D11:D16)</f>
        <v>2066655.7399999998</v>
      </c>
      <c r="E10" s="12">
        <f>D10/C10*100</f>
        <v>99.999455161378194</v>
      </c>
    </row>
    <row r="11" spans="1:8" ht="29.25" customHeight="1" x14ac:dyDescent="0.25">
      <c r="A11" s="3" t="s">
        <v>4</v>
      </c>
      <c r="B11" s="9" t="s">
        <v>5</v>
      </c>
      <c r="C11" s="13">
        <v>639265</v>
      </c>
      <c r="D11" s="21">
        <v>639264.32999999996</v>
      </c>
      <c r="E11" s="12">
        <f>D11/C11*100</f>
        <v>99.999895192134716</v>
      </c>
    </row>
    <row r="12" spans="1:8" ht="47.25" customHeight="1" x14ac:dyDescent="0.25">
      <c r="A12" s="3" t="s">
        <v>6</v>
      </c>
      <c r="B12" s="9" t="s">
        <v>7</v>
      </c>
      <c r="C12" s="13">
        <v>1409402</v>
      </c>
      <c r="D12" s="21">
        <v>1409391.41</v>
      </c>
      <c r="E12" s="12">
        <f t="shared" ref="E12:E13" si="0">D12/C12*100</f>
        <v>99.999248617498765</v>
      </c>
      <c r="H12" s="14"/>
    </row>
    <row r="13" spans="1:8" ht="18.75" hidden="1" customHeight="1" x14ac:dyDescent="0.25">
      <c r="A13" s="3" t="s">
        <v>23</v>
      </c>
      <c r="B13" s="9" t="s">
        <v>24</v>
      </c>
      <c r="C13" s="13"/>
      <c r="D13" s="21"/>
      <c r="E13" s="12" t="e">
        <f t="shared" si="0"/>
        <v>#DIV/0!</v>
      </c>
    </row>
    <row r="14" spans="1:8" ht="18.75" hidden="1" customHeight="1" x14ac:dyDescent="0.25">
      <c r="A14" s="3" t="s">
        <v>6</v>
      </c>
      <c r="B14" s="9" t="s">
        <v>53</v>
      </c>
      <c r="C14" s="13">
        <v>0</v>
      </c>
      <c r="D14" s="21">
        <v>0</v>
      </c>
      <c r="E14" s="12"/>
    </row>
    <row r="15" spans="1:8" ht="18.75" customHeight="1" x14ac:dyDescent="0.25">
      <c r="A15" s="3" t="s">
        <v>49</v>
      </c>
      <c r="B15" s="9" t="s">
        <v>54</v>
      </c>
      <c r="C15" s="13">
        <v>18000</v>
      </c>
      <c r="D15" s="21">
        <v>18000</v>
      </c>
      <c r="E15" s="12">
        <f>D15/C15*100</f>
        <v>100</v>
      </c>
    </row>
    <row r="16" spans="1:8" ht="18" customHeight="1" x14ac:dyDescent="0.25">
      <c r="A16" s="3" t="s">
        <v>42</v>
      </c>
      <c r="B16" s="9" t="s">
        <v>8</v>
      </c>
      <c r="C16" s="13">
        <v>0</v>
      </c>
      <c r="D16" s="21">
        <v>0</v>
      </c>
      <c r="E16" s="12" t="e">
        <f>D16/C16*100</f>
        <v>#DIV/0!</v>
      </c>
    </row>
    <row r="17" spans="1:8" ht="18" customHeight="1" x14ac:dyDescent="0.25">
      <c r="A17" s="3" t="s">
        <v>23</v>
      </c>
      <c r="B17" s="9" t="s">
        <v>63</v>
      </c>
      <c r="C17" s="13">
        <v>107170.3</v>
      </c>
      <c r="D17" s="23">
        <v>107170.3</v>
      </c>
      <c r="E17" s="12">
        <f>D17/C17*100</f>
        <v>100</v>
      </c>
    </row>
    <row r="18" spans="1:8" ht="18" customHeight="1" x14ac:dyDescent="0.25">
      <c r="A18" s="1" t="s">
        <v>27</v>
      </c>
      <c r="B18" s="10" t="s">
        <v>29</v>
      </c>
      <c r="C18" s="11">
        <f>C19</f>
        <v>70000</v>
      </c>
      <c r="D18" s="17">
        <f>D19</f>
        <v>70000</v>
      </c>
      <c r="E18" s="12">
        <f t="shared" ref="E18" si="1">D18/C18*100</f>
        <v>100</v>
      </c>
    </row>
    <row r="19" spans="1:8" ht="18" customHeight="1" x14ac:dyDescent="0.25">
      <c r="A19" s="3" t="s">
        <v>28</v>
      </c>
      <c r="B19" s="9" t="s">
        <v>30</v>
      </c>
      <c r="C19" s="13">
        <v>70000</v>
      </c>
      <c r="D19" s="23">
        <v>70000</v>
      </c>
      <c r="E19" s="12">
        <f>D19/C19*100</f>
        <v>100</v>
      </c>
      <c r="H19" s="14"/>
    </row>
    <row r="20" spans="1:8" ht="18" customHeight="1" x14ac:dyDescent="0.25">
      <c r="A20" s="3"/>
      <c r="B20" s="9"/>
      <c r="C20" s="13"/>
      <c r="D20" s="23"/>
      <c r="E20" s="12"/>
    </row>
    <row r="21" spans="1:8" ht="30" customHeight="1" x14ac:dyDescent="0.25">
      <c r="A21" s="1" t="s">
        <v>9</v>
      </c>
      <c r="B21" s="10" t="s">
        <v>25</v>
      </c>
      <c r="C21" s="11">
        <f>C22+C23</f>
        <v>153138.26</v>
      </c>
      <c r="D21" s="17">
        <f>D22+D23</f>
        <v>153138.26</v>
      </c>
      <c r="E21" s="12">
        <f t="shared" ref="E21:E22" si="2">D21/C21*100</f>
        <v>100</v>
      </c>
    </row>
    <row r="22" spans="1:8" ht="16.5" customHeight="1" x14ac:dyDescent="0.25">
      <c r="A22" s="3" t="s">
        <v>31</v>
      </c>
      <c r="B22" s="9" t="s">
        <v>32</v>
      </c>
      <c r="C22" s="13">
        <v>151138.26</v>
      </c>
      <c r="D22" s="23">
        <v>151138.26</v>
      </c>
      <c r="E22" s="12">
        <f t="shared" si="2"/>
        <v>100</v>
      </c>
    </row>
    <row r="23" spans="1:8" ht="18" customHeight="1" x14ac:dyDescent="0.25">
      <c r="A23" s="3" t="s">
        <v>59</v>
      </c>
      <c r="B23" s="9" t="s">
        <v>60</v>
      </c>
      <c r="C23" s="13">
        <v>2000</v>
      </c>
      <c r="D23" s="23">
        <v>2000</v>
      </c>
      <c r="E23" s="12"/>
    </row>
    <row r="24" spans="1:8" ht="17.25" customHeight="1" x14ac:dyDescent="0.25">
      <c r="A24" s="1" t="s">
        <v>57</v>
      </c>
      <c r="B24" s="10" t="s">
        <v>58</v>
      </c>
      <c r="C24" s="11">
        <f>C25+C26+C27+C28+C29+C30</f>
        <v>661738.59000000008</v>
      </c>
      <c r="D24" s="22">
        <f>D25+D26+D27+D28+D29+D30</f>
        <v>541765</v>
      </c>
      <c r="E24" s="12">
        <f>D24/C24*100</f>
        <v>81.869942026503239</v>
      </c>
    </row>
    <row r="25" spans="1:8" ht="17.25" customHeight="1" x14ac:dyDescent="0.25">
      <c r="A25" s="3" t="s">
        <v>50</v>
      </c>
      <c r="B25" s="9" t="s">
        <v>55</v>
      </c>
      <c r="C25" s="13">
        <v>341738.59</v>
      </c>
      <c r="D25" s="23">
        <v>221765</v>
      </c>
      <c r="E25" s="12">
        <f t="shared" ref="E25" si="3">D25/C25*100</f>
        <v>64.893168781436117</v>
      </c>
    </row>
    <row r="26" spans="1:8" ht="16.5" customHeight="1" x14ac:dyDescent="0.25">
      <c r="A26" s="3" t="s">
        <v>50</v>
      </c>
      <c r="B26" s="9" t="s">
        <v>61</v>
      </c>
      <c r="C26" s="13">
        <v>0</v>
      </c>
      <c r="D26" s="23">
        <v>0</v>
      </c>
      <c r="E26" s="12">
        <v>0</v>
      </c>
    </row>
    <row r="27" spans="1:8" ht="30" hidden="1" customHeight="1" x14ac:dyDescent="0.25">
      <c r="A27" s="3" t="s">
        <v>50</v>
      </c>
      <c r="B27" s="9" t="s">
        <v>62</v>
      </c>
      <c r="C27" s="13"/>
      <c r="D27" s="23"/>
      <c r="E27" s="12"/>
    </row>
    <row r="28" spans="1:8" ht="16.5" hidden="1" customHeight="1" x14ac:dyDescent="0.25">
      <c r="A28" s="3" t="s">
        <v>50</v>
      </c>
      <c r="B28" s="9"/>
      <c r="C28" s="13"/>
      <c r="D28" s="23"/>
      <c r="E28" s="12"/>
    </row>
    <row r="29" spans="1:8" ht="17.25" customHeight="1" x14ac:dyDescent="0.25">
      <c r="A29" s="3" t="s">
        <v>50</v>
      </c>
      <c r="B29" s="9" t="s">
        <v>65</v>
      </c>
      <c r="C29" s="13">
        <v>170000</v>
      </c>
      <c r="D29" s="23">
        <v>170000</v>
      </c>
      <c r="E29" s="12">
        <f>D29/C29*100</f>
        <v>100</v>
      </c>
    </row>
    <row r="30" spans="1:8" ht="17.25" customHeight="1" x14ac:dyDescent="0.25">
      <c r="A30" s="3" t="s">
        <v>50</v>
      </c>
      <c r="B30" s="9" t="s">
        <v>66</v>
      </c>
      <c r="C30" s="13">
        <v>150000</v>
      </c>
      <c r="D30" s="23">
        <v>150000</v>
      </c>
      <c r="E30" s="12">
        <f>D30/C30*100</f>
        <v>100</v>
      </c>
    </row>
    <row r="31" spans="1:8" ht="18" customHeight="1" x14ac:dyDescent="0.25">
      <c r="A31" s="3" t="s">
        <v>43</v>
      </c>
      <c r="B31" s="10" t="s">
        <v>56</v>
      </c>
      <c r="C31" s="11">
        <v>0</v>
      </c>
      <c r="D31" s="22">
        <v>0</v>
      </c>
      <c r="E31" s="12">
        <v>0</v>
      </c>
    </row>
    <row r="32" spans="1:8" ht="18" customHeight="1" x14ac:dyDescent="0.25">
      <c r="A32" s="3"/>
      <c r="B32" s="9"/>
      <c r="C32" s="13"/>
      <c r="D32" s="23"/>
      <c r="E32" s="12"/>
    </row>
    <row r="33" spans="1:5" ht="20.25" customHeight="1" x14ac:dyDescent="0.25">
      <c r="A33" s="1" t="s">
        <v>11</v>
      </c>
      <c r="B33" s="10" t="s">
        <v>10</v>
      </c>
      <c r="C33" s="11">
        <f>SUM(C34:C35)</f>
        <v>867117.23</v>
      </c>
      <c r="D33" s="22">
        <f>SUM(D34:D35)</f>
        <v>867117.23</v>
      </c>
      <c r="E33" s="12">
        <f>D33/C33*100</f>
        <v>100</v>
      </c>
    </row>
    <row r="34" spans="1:5" ht="18" customHeight="1" x14ac:dyDescent="0.25">
      <c r="A34" s="3" t="s">
        <v>11</v>
      </c>
      <c r="B34" s="9" t="s">
        <v>12</v>
      </c>
      <c r="C34" s="13">
        <v>0</v>
      </c>
      <c r="D34" s="23">
        <v>0</v>
      </c>
      <c r="E34" s="12"/>
    </row>
    <row r="35" spans="1:5" ht="18" customHeight="1" x14ac:dyDescent="0.25">
      <c r="A35" s="3" t="s">
        <v>33</v>
      </c>
      <c r="B35" s="9" t="s">
        <v>34</v>
      </c>
      <c r="C35" s="13">
        <v>867117.23</v>
      </c>
      <c r="D35" s="23">
        <v>867117.23</v>
      </c>
      <c r="E35" s="12">
        <f t="shared" ref="E35" si="4">D35/C35*100</f>
        <v>100</v>
      </c>
    </row>
    <row r="36" spans="1:5" ht="18" customHeight="1" x14ac:dyDescent="0.25">
      <c r="A36" s="3"/>
      <c r="B36" s="9"/>
      <c r="C36" s="13"/>
      <c r="D36" s="23"/>
      <c r="E36" s="12"/>
    </row>
    <row r="37" spans="1:5" ht="18" customHeight="1" x14ac:dyDescent="0.25">
      <c r="A37" s="1" t="s">
        <v>13</v>
      </c>
      <c r="B37" s="10" t="s">
        <v>14</v>
      </c>
      <c r="C37" s="11">
        <f>C38</f>
        <v>24785</v>
      </c>
      <c r="D37" s="22">
        <f>SUM(D38:D38)</f>
        <v>24785</v>
      </c>
      <c r="E37" s="12">
        <f>D37/C37*100</f>
        <v>100</v>
      </c>
    </row>
    <row r="38" spans="1:5" ht="17.25" customHeight="1" x14ac:dyDescent="0.25">
      <c r="A38" s="3" t="s">
        <v>15</v>
      </c>
      <c r="B38" s="9" t="s">
        <v>16</v>
      </c>
      <c r="C38" s="13">
        <v>24785</v>
      </c>
      <c r="D38" s="23">
        <v>24785</v>
      </c>
      <c r="E38" s="12">
        <f>D38/C38*100</f>
        <v>100</v>
      </c>
    </row>
    <row r="39" spans="1:5" ht="1.5" hidden="1" customHeight="1" x14ac:dyDescent="0.25">
      <c r="A39" s="19" t="s">
        <v>45</v>
      </c>
      <c r="B39" s="19"/>
      <c r="C39" s="19"/>
      <c r="D39" s="24"/>
      <c r="E39" s="12" t="e">
        <f t="shared" ref="E39:E51" si="5">D39/C39*100</f>
        <v>#DIV/0!</v>
      </c>
    </row>
    <row r="40" spans="1:5" ht="14.25" customHeight="1" x14ac:dyDescent="0.25">
      <c r="A40" s="19"/>
      <c r="B40" s="19"/>
      <c r="C40" s="19"/>
      <c r="D40" s="24"/>
      <c r="E40" s="12"/>
    </row>
    <row r="41" spans="1:5" ht="28.5" customHeight="1" x14ac:dyDescent="0.25">
      <c r="A41" s="1" t="s">
        <v>17</v>
      </c>
      <c r="B41" s="10" t="s">
        <v>18</v>
      </c>
      <c r="C41" s="11">
        <f>C42</f>
        <v>1069686.67</v>
      </c>
      <c r="D41" s="17">
        <f>D42</f>
        <v>1069685.73</v>
      </c>
      <c r="E41" s="12">
        <f t="shared" si="5"/>
        <v>99.999912123799774</v>
      </c>
    </row>
    <row r="42" spans="1:5" ht="18" customHeight="1" x14ac:dyDescent="0.25">
      <c r="A42" s="3" t="s">
        <v>19</v>
      </c>
      <c r="B42" s="9" t="s">
        <v>20</v>
      </c>
      <c r="C42" s="13">
        <v>1069686.67</v>
      </c>
      <c r="D42" s="21">
        <v>1069685.73</v>
      </c>
      <c r="E42" s="12">
        <f t="shared" si="5"/>
        <v>99.999912123799774</v>
      </c>
    </row>
    <row r="43" spans="1:5" ht="17.25" customHeight="1" x14ac:dyDescent="0.25">
      <c r="A43" s="3"/>
      <c r="B43" s="9"/>
      <c r="C43" s="13"/>
      <c r="D43" s="21"/>
      <c r="E43" s="12"/>
    </row>
    <row r="44" spans="1:5" ht="18" hidden="1" customHeight="1" x14ac:dyDescent="0.25">
      <c r="A44" s="2">
        <v>1003</v>
      </c>
      <c r="B44" s="10" t="s">
        <v>47</v>
      </c>
      <c r="C44" s="17">
        <f>C45</f>
        <v>0</v>
      </c>
      <c r="D44" s="21">
        <f>D45</f>
        <v>0</v>
      </c>
      <c r="E44" s="12" t="e">
        <f t="shared" si="5"/>
        <v>#DIV/0!</v>
      </c>
    </row>
    <row r="45" spans="1:5" ht="18" hidden="1" customHeight="1" x14ac:dyDescent="0.25">
      <c r="A45" s="4">
        <v>1003</v>
      </c>
      <c r="B45" s="9" t="s">
        <v>48</v>
      </c>
      <c r="C45" s="21"/>
      <c r="D45" s="21">
        <v>0</v>
      </c>
      <c r="E45" s="12" t="e">
        <f t="shared" si="5"/>
        <v>#DIV/0!</v>
      </c>
    </row>
    <row r="46" spans="1:5" ht="18" hidden="1" customHeight="1" x14ac:dyDescent="0.25">
      <c r="A46" s="3"/>
      <c r="B46" s="9"/>
      <c r="C46" s="13"/>
      <c r="D46" s="23"/>
      <c r="E46" s="12"/>
    </row>
    <row r="47" spans="1:5" ht="21" customHeight="1" x14ac:dyDescent="0.25">
      <c r="A47" s="2">
        <v>1100</v>
      </c>
      <c r="B47" s="10" t="s">
        <v>37</v>
      </c>
      <c r="C47" s="11">
        <f>SUM(C48:C48)</f>
        <v>26750</v>
      </c>
      <c r="D47" s="22">
        <f>SUM(D48:D48)</f>
        <v>26750</v>
      </c>
      <c r="E47" s="12">
        <f t="shared" si="5"/>
        <v>100</v>
      </c>
    </row>
    <row r="48" spans="1:5" ht="18" customHeight="1" x14ac:dyDescent="0.25">
      <c r="A48" s="4">
        <v>1101</v>
      </c>
      <c r="B48" s="9" t="s">
        <v>38</v>
      </c>
      <c r="C48" s="13">
        <v>26750</v>
      </c>
      <c r="D48" s="21">
        <v>26750</v>
      </c>
      <c r="E48" s="12">
        <f t="shared" si="5"/>
        <v>100</v>
      </c>
    </row>
    <row r="49" spans="1:7" ht="18" customHeight="1" x14ac:dyDescent="0.25">
      <c r="A49" s="4"/>
      <c r="B49" s="9"/>
      <c r="C49" s="13"/>
      <c r="D49" s="23"/>
      <c r="E49" s="12"/>
    </row>
    <row r="50" spans="1:7" ht="17.25" customHeight="1" x14ac:dyDescent="0.25">
      <c r="A50" s="2">
        <v>1200</v>
      </c>
      <c r="B50" s="10" t="s">
        <v>39</v>
      </c>
      <c r="C50" s="11">
        <f>C51</f>
        <v>16999</v>
      </c>
      <c r="D50" s="17">
        <f>D51</f>
        <v>16999</v>
      </c>
      <c r="E50" s="12">
        <f t="shared" si="5"/>
        <v>100</v>
      </c>
    </row>
    <row r="51" spans="1:7" ht="15.75" customHeight="1" x14ac:dyDescent="0.25">
      <c r="A51" s="4">
        <v>1202</v>
      </c>
      <c r="B51" s="9" t="s">
        <v>40</v>
      </c>
      <c r="C51" s="13">
        <v>16999</v>
      </c>
      <c r="D51" s="23">
        <v>16999</v>
      </c>
      <c r="E51" s="12">
        <f t="shared" si="5"/>
        <v>100</v>
      </c>
    </row>
    <row r="52" spans="1:7" ht="15.75" hidden="1" customHeight="1" x14ac:dyDescent="0.25">
      <c r="A52" s="4"/>
      <c r="B52" s="9"/>
      <c r="C52" s="13"/>
      <c r="D52" s="23"/>
      <c r="E52" s="12"/>
    </row>
    <row r="53" spans="1:7" ht="15.75" customHeight="1" x14ac:dyDescent="0.25">
      <c r="A53" s="4"/>
      <c r="B53" s="10" t="s">
        <v>26</v>
      </c>
      <c r="C53" s="13"/>
      <c r="D53" s="23"/>
      <c r="E53" s="12"/>
    </row>
    <row r="54" spans="1:7" ht="1.5" customHeight="1" x14ac:dyDescent="0.25">
      <c r="A54" s="4"/>
      <c r="B54" s="9"/>
      <c r="C54" s="13"/>
      <c r="D54" s="23"/>
      <c r="E54" s="12"/>
    </row>
    <row r="55" spans="1:7" ht="18" customHeight="1" x14ac:dyDescent="0.25">
      <c r="A55" s="3"/>
      <c r="B55" s="10" t="s">
        <v>21</v>
      </c>
      <c r="C55" s="17">
        <f>C11+C12+C14+C15+C16+C18+C21+C24+C33+C37+C41+C44+C47+C50+C31+C17</f>
        <v>5064052.05</v>
      </c>
      <c r="D55" s="17">
        <f>D10+D18+D21+D24+D31+D33+D37+D41+D47+D50+D17</f>
        <v>4944066.26</v>
      </c>
      <c r="E55" s="12">
        <f>D55/C55*100</f>
        <v>97.630636715118285</v>
      </c>
      <c r="G55" s="14"/>
    </row>
    <row r="56" spans="1:7" x14ac:dyDescent="0.25">
      <c r="D56" s="14"/>
      <c r="E56" s="14"/>
    </row>
    <row r="57" spans="1:7" x14ac:dyDescent="0.25">
      <c r="C57" s="14"/>
      <c r="D57" s="18"/>
    </row>
    <row r="58" spans="1:7" x14ac:dyDescent="0.25">
      <c r="A58" s="29" t="s">
        <v>44</v>
      </c>
      <c r="B58" s="29"/>
      <c r="C58" s="15"/>
      <c r="D58" s="28" t="s">
        <v>67</v>
      </c>
      <c r="E58" s="28"/>
    </row>
  </sheetData>
  <mergeCells count="8">
    <mergeCell ref="C1:E1"/>
    <mergeCell ref="C2:E2"/>
    <mergeCell ref="A5:E5"/>
    <mergeCell ref="D58:E58"/>
    <mergeCell ref="C3:E3"/>
    <mergeCell ref="A58:B58"/>
    <mergeCell ref="A6:E6"/>
    <mergeCell ref="A4:E4"/>
  </mergeCells>
  <phoneticPr fontId="0" type="noConversion"/>
  <pageMargins left="0.70866141732283472" right="0.35433070866141736" top="0.31496062992125984" bottom="0.23622047244094491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подразделы</vt:lpstr>
      <vt:lpstr>подразделы!Заголовки_для_печати</vt:lpstr>
    </vt:vector>
  </TitlesOfParts>
  <Company>КБФПиК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Ирбулатова</dc:creator>
  <cp:lastModifiedBy>Кано</cp:lastModifiedBy>
  <cp:lastPrinted>2018-10-09T09:26:57Z</cp:lastPrinted>
  <dcterms:created xsi:type="dcterms:W3CDTF">2010-11-12T08:46:24Z</dcterms:created>
  <dcterms:modified xsi:type="dcterms:W3CDTF">2019-02-07T05:25:21Z</dcterms:modified>
</cp:coreProperties>
</file>